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505" yWindow="1230" windowWidth="16110" windowHeight="11655" tabRatio="698" activeTab="0"/>
  </bookViews>
  <sheets>
    <sheet name="січ(тимч.)" sheetId="1" r:id="rId1"/>
  </sheets>
  <definedNames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<sst xmlns="http://schemas.openxmlformats.org/spreadsheetml/2006/main" count="104" uniqueCount="53">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</sst>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1" sqref="J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</row>
    <row r="2" spans="1:33" ht="22.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8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20028.8</v>
      </c>
      <c r="C7" s="87">
        <v>901.1</v>
      </c>
      <c r="D7" s="37">
        <v>20028.8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C7+D7+I7-AF16-AF25</f>
        <v>20929.899999999998</v>
      </c>
      <c r="AF7" s="54"/>
      <c r="AG7" s="40"/>
    </row>
    <row r="8" spans="1:55" ht="18" customHeight="1">
      <c r="A8" s="47" t="s">
        <v>30</v>
      </c>
      <c r="B8" s="33">
        <f>SUM(E8:AB8)</f>
        <v>36536.7</v>
      </c>
      <c r="C8" s="88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58110.299999999996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163543.4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4784.3</v>
      </c>
      <c r="AG9" s="69">
        <f>AG10+AG15+AG24+AG33+AG47+AG52+AG54+AG61+AG62+AG71+AG72+AG76+AG88+AG81+AG83+AG82+AG69+AG89+AG91+AG90+AG70+AG40+AG92</f>
        <v>158759.1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2745.3</v>
      </c>
      <c r="AG10" s="71">
        <f>B10+C10-AF10</f>
        <v>14502.2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2691.7</v>
      </c>
      <c r="AG11" s="71">
        <f>B11+C11-AF11</f>
        <v>13546.3</v>
      </c>
    </row>
    <row r="12" spans="1:33" ht="15.75">
      <c r="A12" s="3" t="s">
        <v>2</v>
      </c>
      <c r="B12" s="29">
        <v>401.6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401.6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607.9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53.60000000000027</v>
      </c>
      <c r="AG14" s="71">
        <f>AG10-AG11-AG12-AG13</f>
        <v>554.3000000000014</v>
      </c>
    </row>
    <row r="15" spans="1:33" ht="15" customHeight="1">
      <c r="A15" s="4" t="s">
        <v>6</v>
      </c>
      <c r="B15" s="22">
        <v>68805.8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1">
        <f aca="true" t="shared" si="3" ref="AG15:AG31">B15+C15-AF15</f>
        <v>68805.8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23019.6</v>
      </c>
      <c r="AH16" s="57"/>
    </row>
    <row r="17" spans="1:34" ht="15.75">
      <c r="A17" s="3" t="s">
        <v>5</v>
      </c>
      <c r="B17" s="22">
        <v>55274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55274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1">
        <f t="shared" si="3"/>
        <v>4200.6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1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1047.3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>B15-B17-B18-B19-B20-B21-B22</f>
        <v>222.30000000000223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0</v>
      </c>
      <c r="AG23" s="71">
        <f t="shared" si="3"/>
        <v>222.30000000000223</v>
      </c>
    </row>
    <row r="24" spans="1:33" ht="15" customHeight="1">
      <c r="A24" s="4" t="s">
        <v>7</v>
      </c>
      <c r="B24" s="22">
        <v>33979.7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1">
        <f t="shared" si="3"/>
        <v>33979.7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</v>
      </c>
      <c r="AG25" s="78">
        <f t="shared" si="3"/>
        <v>17038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B24-B30</f>
        <v>33896.399999999994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1">
        <f>AG24-AG30</f>
        <v>33896.399999999994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746.8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310.2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1131.4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985.4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0</v>
      </c>
      <c r="AG44" s="71">
        <f t="shared" si="8"/>
        <v>135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0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0</v>
      </c>
      <c r="AG46" s="71">
        <f>AG40-AG41-AG42-AG43-AG44-AG45</f>
        <v>11.000000000000114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152.2</v>
      </c>
      <c r="AG47" s="71">
        <f>B47+C47-AF47</f>
        <v>4621.1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152.1</v>
      </c>
      <c r="AG49" s="71">
        <f>B49+C49-AF49</f>
        <v>4514.599999999999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106.50000000000091</v>
      </c>
    </row>
    <row r="52" spans="1:33" ht="15" customHeight="1">
      <c r="A52" s="4" t="s">
        <v>0</v>
      </c>
      <c r="B52" s="22">
        <v>5598.5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0</v>
      </c>
      <c r="AG52" s="71">
        <f aca="true" t="shared" si="12" ref="AG52:AG59">B52+C52-AF52</f>
        <v>5598.5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0</v>
      </c>
      <c r="AG53" s="71">
        <f t="shared" si="12"/>
        <v>1290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0</v>
      </c>
      <c r="AG54" s="67">
        <f t="shared" si="12"/>
        <v>2072.5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0</v>
      </c>
      <c r="AG55" s="67">
        <f t="shared" si="12"/>
        <v>1059.1</v>
      </c>
      <c r="AH55" s="6"/>
    </row>
    <row r="56" spans="1:34" ht="15" customHeight="1">
      <c r="A56" s="3" t="s">
        <v>1</v>
      </c>
      <c r="B56" s="22">
        <v>10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10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67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0</v>
      </c>
      <c r="AG58" s="67">
        <f t="shared" si="12"/>
        <v>17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820.4000000000001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0</v>
      </c>
      <c r="T60" s="67">
        <f t="shared" si="13"/>
        <v>0</v>
      </c>
      <c r="U60" s="67">
        <f t="shared" si="13"/>
        <v>0</v>
      </c>
      <c r="V60" s="67">
        <f t="shared" si="13"/>
        <v>0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0</v>
      </c>
      <c r="AG60" s="67">
        <f>AG54-AG55-AG57-AG59-AG56-AG58</f>
        <v>820.4000000000001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0</v>
      </c>
      <c r="AG61" s="67">
        <f aca="true" t="shared" si="15" ref="AG61:AG67">B61+C61-AF61</f>
        <v>51.5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0</v>
      </c>
      <c r="AG62" s="67">
        <f t="shared" si="15"/>
        <v>3166.2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0</v>
      </c>
      <c r="AG63" s="67">
        <f t="shared" si="15"/>
        <v>1796.3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</v>
      </c>
      <c r="AG65" s="67">
        <f t="shared" si="15"/>
        <v>86.4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67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</v>
      </c>
      <c r="U68" s="67">
        <f t="shared" si="16"/>
        <v>0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0</v>
      </c>
      <c r="AG68" s="67">
        <f>AG62-AG63-AG66-AG67-AG65-AG64</f>
        <v>824.1999999999999</v>
      </c>
    </row>
    <row r="69" spans="1:33" ht="31.5">
      <c r="A69" s="4" t="s">
        <v>45</v>
      </c>
      <c r="B69" s="22">
        <v>1087.6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0</v>
      </c>
      <c r="AG69" s="82">
        <f aca="true" t="shared" si="17" ref="AG69:AG92">B69+C69-AF69</f>
        <v>1087.6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1101.3-0.4</f>
        <v>1100.8999999999999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0</v>
      </c>
      <c r="AG72" s="82">
        <f t="shared" si="17"/>
        <v>1100.8999999999999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0</v>
      </c>
      <c r="AG75" s="82">
        <f t="shared" si="17"/>
        <v>17.1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0</v>
      </c>
      <c r="AG76" s="82">
        <f t="shared" si="17"/>
        <v>146.7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0</v>
      </c>
      <c r="AG77" s="82">
        <f t="shared" si="17"/>
        <v>134.5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2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0</v>
      </c>
      <c r="AG89" s="67">
        <f t="shared" si="17"/>
        <v>8064.3</v>
      </c>
      <c r="AH89" s="11"/>
      <c r="AI89" s="86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1886.8</v>
      </c>
      <c r="AG90" s="67">
        <f t="shared" si="17"/>
        <v>3773.5999999999995</v>
      </c>
      <c r="AH90" s="11"/>
    </row>
    <row r="91" spans="1:34" ht="15.75">
      <c r="A91" s="4" t="s">
        <v>25</v>
      </c>
      <c r="B91" s="22">
        <v>208.3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208.3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163543.4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244</v>
      </c>
      <c r="H94" s="83">
        <f t="shared" si="18"/>
        <v>0</v>
      </c>
      <c r="I94" s="83">
        <f t="shared" si="18"/>
        <v>1930.7</v>
      </c>
      <c r="J94" s="83">
        <f t="shared" si="18"/>
        <v>2609.6</v>
      </c>
      <c r="K94" s="83">
        <f t="shared" si="18"/>
        <v>0</v>
      </c>
      <c r="L94" s="83">
        <f t="shared" si="18"/>
        <v>0</v>
      </c>
      <c r="M94" s="83">
        <f t="shared" si="18"/>
        <v>0</v>
      </c>
      <c r="N94" s="83">
        <f t="shared" si="18"/>
        <v>0</v>
      </c>
      <c r="O94" s="83">
        <f t="shared" si="18"/>
        <v>0</v>
      </c>
      <c r="P94" s="83">
        <f t="shared" si="18"/>
        <v>0</v>
      </c>
      <c r="Q94" s="83">
        <f t="shared" si="18"/>
        <v>0</v>
      </c>
      <c r="R94" s="83">
        <f t="shared" si="18"/>
        <v>0</v>
      </c>
      <c r="S94" s="83">
        <f t="shared" si="18"/>
        <v>0</v>
      </c>
      <c r="T94" s="83">
        <f t="shared" si="18"/>
        <v>0</v>
      </c>
      <c r="U94" s="83">
        <f t="shared" si="18"/>
        <v>0</v>
      </c>
      <c r="V94" s="83">
        <f t="shared" si="18"/>
        <v>0</v>
      </c>
      <c r="W94" s="83">
        <f t="shared" si="18"/>
        <v>0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4784.3</v>
      </c>
      <c r="AG94" s="84">
        <f>AG10+AG15+AG24+AG33+AG47+AG52+AG54+AG61+AG62+AG69+AG71+AG72+AG76+AG81+AG82+AG83+AG88+AG89+AG90+AG91+AG70+AG40+AG92</f>
        <v>158759.1</v>
      </c>
    </row>
    <row r="95" spans="1:33" ht="15.75">
      <c r="A95" s="3" t="s">
        <v>5</v>
      </c>
      <c r="B95" s="22">
        <f aca="true" t="shared" si="19" ref="B95:AD95">B11+B17+B26+B34+B55+B63+B73+B41+B77+B48</f>
        <v>75838.2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0</v>
      </c>
      <c r="O95" s="67">
        <f t="shared" si="19"/>
        <v>0</v>
      </c>
      <c r="P95" s="67">
        <f t="shared" si="19"/>
        <v>0</v>
      </c>
      <c r="Q95" s="67">
        <f t="shared" si="19"/>
        <v>0</v>
      </c>
      <c r="R95" s="67">
        <f t="shared" si="19"/>
        <v>0</v>
      </c>
      <c r="S95" s="67">
        <f t="shared" si="19"/>
        <v>0</v>
      </c>
      <c r="T95" s="67">
        <f t="shared" si="19"/>
        <v>0</v>
      </c>
      <c r="U95" s="67">
        <f t="shared" si="19"/>
        <v>0</v>
      </c>
      <c r="V95" s="67">
        <f t="shared" si="19"/>
        <v>0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2691.7</v>
      </c>
      <c r="AG95" s="71">
        <f>B95+C95-AF95</f>
        <v>73146.5</v>
      </c>
    </row>
    <row r="96" spans="1:33" ht="15.75">
      <c r="A96" s="3" t="s">
        <v>2</v>
      </c>
      <c r="B96" s="22">
        <f aca="true" t="shared" si="20" ref="B96:AD96">B12+B20+B29+B36+B57+B66+B44+B80+B74+B53</f>
        <v>10629.800000000001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0</v>
      </c>
      <c r="V96" s="67">
        <f t="shared" si="20"/>
        <v>0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0</v>
      </c>
      <c r="AG96" s="71">
        <f>B96+C96-AF96</f>
        <v>10629.800000000001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4297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0</v>
      </c>
      <c r="S98" s="67">
        <f t="shared" si="22"/>
        <v>0</v>
      </c>
      <c r="T98" s="67">
        <f t="shared" si="22"/>
        <v>0</v>
      </c>
      <c r="U98" s="67">
        <f t="shared" si="22"/>
        <v>0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0</v>
      </c>
      <c r="AG98" s="71">
        <f>B98+C98-AF98</f>
        <v>4297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0</v>
      </c>
      <c r="P99" s="67">
        <f t="shared" si="23"/>
        <v>0</v>
      </c>
      <c r="Q99" s="67">
        <f t="shared" si="23"/>
        <v>0</v>
      </c>
      <c r="R99" s="67">
        <f t="shared" si="23"/>
        <v>0</v>
      </c>
      <c r="S99" s="67">
        <f t="shared" si="23"/>
        <v>0</v>
      </c>
      <c r="T99" s="67">
        <f t="shared" si="23"/>
        <v>0</v>
      </c>
      <c r="U99" s="67">
        <f t="shared" si="23"/>
        <v>0</v>
      </c>
      <c r="V99" s="67">
        <f t="shared" si="23"/>
        <v>0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152.1</v>
      </c>
      <c r="AG99" s="71">
        <f>B99+C99-AF99</f>
        <v>5969.299999999999</v>
      </c>
    </row>
    <row r="100" spans="1:33" ht="12.75">
      <c r="A100" s="1" t="s">
        <v>35</v>
      </c>
      <c r="B100" s="2">
        <f aca="true" t="shared" si="25" ref="B100:AD100">B94-B95-B96-B97-B98-B99</f>
        <v>66657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1930.7</v>
      </c>
      <c r="J100" s="85">
        <f t="shared" si="25"/>
        <v>9.800000000000097</v>
      </c>
      <c r="K100" s="85">
        <f t="shared" si="25"/>
        <v>0</v>
      </c>
      <c r="L100" s="85">
        <f t="shared" si="25"/>
        <v>0</v>
      </c>
      <c r="M100" s="85">
        <f t="shared" si="25"/>
        <v>0</v>
      </c>
      <c r="N100" s="85">
        <f t="shared" si="25"/>
        <v>0</v>
      </c>
      <c r="O100" s="85">
        <f t="shared" si="25"/>
        <v>0</v>
      </c>
      <c r="P100" s="85">
        <f t="shared" si="25"/>
        <v>0</v>
      </c>
      <c r="Q100" s="85">
        <f t="shared" si="25"/>
        <v>0</v>
      </c>
      <c r="R100" s="85">
        <f t="shared" si="25"/>
        <v>0</v>
      </c>
      <c r="S100" s="85">
        <f t="shared" si="25"/>
        <v>0</v>
      </c>
      <c r="T100" s="85">
        <f t="shared" si="25"/>
        <v>0</v>
      </c>
      <c r="U100" s="85">
        <f t="shared" si="25"/>
        <v>0</v>
      </c>
      <c r="V100" s="85">
        <f t="shared" si="25"/>
        <v>0</v>
      </c>
      <c r="W100" s="85">
        <f t="shared" si="25"/>
        <v>0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1940.5000000000005</v>
      </c>
      <c r="AG100" s="85">
        <f>AG94-AG95-AG96-AG97-AG98-AG99</f>
        <v>64716.5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2019-01-11T08:52:22Z</cp:lastPrinted>
  <dcterms:created xsi:type="dcterms:W3CDTF">2002-11-05T08:53:00Z</dcterms:created>
  <dcterms:modified xsi:type="dcterms:W3CDTF">2019-01-11T08:56:10Z</dcterms:modified>
  <cp:category/>
  <cp:version/>
  <cp:contentType/>
  <cp:contentStatus/>
</cp:coreProperties>
</file>